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bookViews>
    <workbookView xWindow="120" yWindow="60" windowWidth="17235" windowHeight="10755"/>
  </bookViews>
  <sheets>
    <sheet name="Sheet1" sheetId="1" r:id="rId1"/>
  </sheets>
  <definedNames>
    <definedName name="_xlnm.Print_Area" localSheetId="0">Sheet1!$A$1:$I$64</definedName>
  </definedNames>
  <calcPr calcId="152511"/>
</workbook>
</file>

<file path=xl/calcChain.xml><?xml version="1.0" encoding="utf-8"?>
<calcChain xmlns="http://schemas.openxmlformats.org/spreadsheetml/2006/main">
  <c r="F60" i="1" l="1"/>
  <c r="G64" i="1"/>
  <c r="E64" i="1"/>
  <c r="H64" i="1"/>
  <c r="F64" i="1"/>
  <c r="D64" i="1"/>
  <c r="H16" i="1"/>
  <c r="G63" i="1"/>
  <c r="E63" i="1"/>
  <c r="D63" i="1"/>
  <c r="G60" i="1"/>
  <c r="D60" i="1"/>
  <c r="E60" i="1"/>
  <c r="G56" i="1"/>
  <c r="H56" i="1" s="1"/>
  <c r="D56" i="1"/>
  <c r="E56" i="1"/>
  <c r="F56" i="1" s="1"/>
  <c r="G53" i="1"/>
  <c r="D53" i="1"/>
  <c r="E53" i="1"/>
  <c r="G47" i="1"/>
  <c r="D47" i="1"/>
  <c r="F47" i="1" s="1"/>
  <c r="E47" i="1"/>
  <c r="D35" i="1"/>
  <c r="G35" i="1"/>
  <c r="H35" i="1" s="1"/>
  <c r="E35" i="1"/>
  <c r="G27" i="1"/>
  <c r="E27" i="1"/>
  <c r="D27" i="1"/>
  <c r="D11" i="1"/>
  <c r="H11" i="1" s="1"/>
  <c r="E11" i="1"/>
  <c r="G11" i="1"/>
  <c r="H41" i="1"/>
  <c r="F41" i="1"/>
  <c r="H26" i="1"/>
  <c r="H25" i="1"/>
  <c r="H24" i="1"/>
  <c r="H23" i="1"/>
  <c r="H22" i="1"/>
  <c r="H21" i="1"/>
  <c r="H20" i="1"/>
  <c r="H19" i="1"/>
  <c r="F26" i="1"/>
  <c r="F25" i="1"/>
  <c r="F24" i="1"/>
  <c r="F23" i="1"/>
  <c r="F22" i="1"/>
  <c r="F21" i="1"/>
  <c r="F20" i="1"/>
  <c r="F19" i="1"/>
  <c r="H42" i="1"/>
  <c r="F42" i="1"/>
  <c r="H38" i="1"/>
  <c r="F38" i="1"/>
  <c r="F34" i="1"/>
  <c r="H34" i="1"/>
  <c r="F32" i="1"/>
  <c r="H62" i="1"/>
  <c r="H59" i="1"/>
  <c r="H58" i="1"/>
  <c r="H55" i="1"/>
  <c r="H52" i="1"/>
  <c r="H51" i="1"/>
  <c r="H50" i="1"/>
  <c r="H49" i="1"/>
  <c r="H44" i="1"/>
  <c r="H43" i="1"/>
  <c r="H40" i="1"/>
  <c r="H39" i="1"/>
  <c r="H37" i="1"/>
  <c r="H33" i="1"/>
  <c r="H32" i="1"/>
  <c r="H31" i="1"/>
  <c r="H30" i="1"/>
  <c r="H29" i="1"/>
  <c r="H18" i="1"/>
  <c r="H17" i="1"/>
  <c r="H15" i="1"/>
  <c r="H14" i="1"/>
  <c r="H13" i="1"/>
  <c r="H10" i="1"/>
  <c r="H9" i="1"/>
  <c r="H8" i="1"/>
  <c r="H7" i="1"/>
  <c r="H6" i="1"/>
  <c r="H5" i="1"/>
  <c r="F62" i="1"/>
  <c r="F59" i="1"/>
  <c r="F58" i="1"/>
  <c r="F55" i="1"/>
  <c r="F52" i="1"/>
  <c r="F51" i="1"/>
  <c r="F50" i="1"/>
  <c r="F49" i="1"/>
  <c r="F44" i="1"/>
  <c r="F43" i="1"/>
  <c r="F40" i="1"/>
  <c r="F39" i="1"/>
  <c r="F37" i="1"/>
  <c r="F33" i="1"/>
  <c r="F31" i="1"/>
  <c r="F30" i="1"/>
  <c r="F29" i="1"/>
  <c r="F18" i="1"/>
  <c r="F17" i="1"/>
  <c r="F16" i="1"/>
  <c r="F15" i="1"/>
  <c r="F14" i="1"/>
  <c r="F13" i="1"/>
  <c r="F10" i="1"/>
  <c r="F9" i="1"/>
  <c r="F8" i="1"/>
  <c r="F7" i="1"/>
  <c r="F6" i="1"/>
  <c r="F5" i="1"/>
  <c r="H60" i="1" l="1"/>
  <c r="H53" i="1"/>
  <c r="F53" i="1"/>
  <c r="H47" i="1"/>
  <c r="F35" i="1"/>
  <c r="F11" i="1"/>
  <c r="H27" i="1"/>
  <c r="F27" i="1"/>
  <c r="H63" i="1"/>
</calcChain>
</file>

<file path=xl/sharedStrings.xml><?xml version="1.0" encoding="utf-8"?>
<sst xmlns="http://schemas.openxmlformats.org/spreadsheetml/2006/main" count="177" uniqueCount="109">
  <si>
    <t>大韓航空</t>
    <rPh sb="0" eb="4">
      <t>ダイカンコウクウ</t>
    </rPh>
    <phoneticPr fontId="1"/>
  </si>
  <si>
    <t>全日空</t>
    <rPh sb="0" eb="3">
      <t>ゼンイックウ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</si>
  <si>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</si>
  <si>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</si>
  <si>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</si>
  <si>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</si>
  <si>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</si>
  <si>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</si>
  <si>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</si>
  <si>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チャイナエアライン</t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</si>
  <si>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</si>
  <si>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</si>
  <si>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</si>
  <si>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</si>
  <si>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</si>
  <si>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</si>
  <si>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</si>
  <si>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</si>
  <si>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</si>
  <si>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済州</t>
    <rPh sb="0" eb="2">
      <t>チェジュ</t>
    </rPh>
    <phoneticPr fontId="1"/>
  </si>
  <si>
    <t>長春</t>
    <rPh sb="0" eb="2">
      <t>チョウシュン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</si>
  <si>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</si>
  <si>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</si>
  <si>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</si>
  <si>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</si>
  <si>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ソウル（金浦）</t>
    <rPh sb="4" eb="6">
      <t>キンポ</t>
    </rPh>
    <phoneticPr fontId="1"/>
  </si>
  <si>
    <t>上海（浦東）</t>
    <rPh sb="0" eb="2">
      <t>シャンハイ</t>
    </rPh>
    <rPh sb="3" eb="5">
      <t>ウラトウ</t>
    </rPh>
    <phoneticPr fontId="1"/>
  </si>
  <si>
    <t>上海（浦東）／広州</t>
    <rPh sb="7" eb="9">
      <t>コウシュウ</t>
    </rPh>
    <phoneticPr fontId="1"/>
  </si>
  <si>
    <t>上海（浦東）／成都</t>
    <rPh sb="7" eb="9">
      <t>セイト</t>
    </rPh>
    <phoneticPr fontId="1"/>
  </si>
  <si>
    <t>上海（浦東）／西安</t>
    <rPh sb="7" eb="9">
      <t>セイアン</t>
    </rPh>
    <phoneticPr fontId="1"/>
  </si>
  <si>
    <t>瀋陽</t>
    <rPh sb="0" eb="2">
      <t>シニョウ</t>
    </rPh>
    <phoneticPr fontId="1"/>
  </si>
  <si>
    <t>青島／北京</t>
    <rPh sb="0" eb="2">
      <t>チンタオ</t>
    </rPh>
    <rPh sb="3" eb="5">
      <t>ペキン</t>
    </rPh>
    <phoneticPr fontId="1"/>
  </si>
  <si>
    <t>天津</t>
    <rPh sb="0" eb="2">
      <t>テンシン</t>
    </rPh>
    <phoneticPr fontId="1"/>
  </si>
  <si>
    <t>台北</t>
    <rPh sb="0" eb="2">
      <t>タイペイ</t>
    </rPh>
    <phoneticPr fontId="1"/>
  </si>
  <si>
    <t>香港</t>
    <rPh sb="0" eb="2">
      <t>ホンコン</t>
    </rPh>
    <phoneticPr fontId="1"/>
  </si>
  <si>
    <t>台北／香港</t>
    <rPh sb="0" eb="2">
      <t>タイペイ</t>
    </rPh>
    <rPh sb="3" eb="5">
      <t>ホンコン</t>
    </rPh>
    <phoneticPr fontId="1"/>
  </si>
  <si>
    <t>バンコク</t>
    <phoneticPr fontId="1"/>
  </si>
  <si>
    <t>マニラ</t>
    <phoneticPr fontId="1"/>
  </si>
  <si>
    <t>ハノイ</t>
    <phoneticPr fontId="1"/>
  </si>
  <si>
    <t>ホーチミン</t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</si>
  <si>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</si>
  <si>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</si>
  <si>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</si>
  <si>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</si>
  <si>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</si>
  <si>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</si>
  <si>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</si>
  <si>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</si>
  <si>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</si>
  <si>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7C</t>
    <phoneticPr fontId="1"/>
  </si>
  <si>
    <t>CZ</t>
    <phoneticPr fontId="1"/>
  </si>
  <si>
    <t>CA</t>
    <phoneticPr fontId="1"/>
  </si>
  <si>
    <t>EY</t>
    <phoneticPr fontId="1"/>
  </si>
  <si>
    <t>JL</t>
    <phoneticPr fontId="1"/>
  </si>
  <si>
    <t>MU</t>
    <phoneticPr fontId="1"/>
  </si>
  <si>
    <t>CI</t>
    <phoneticPr fontId="1"/>
  </si>
  <si>
    <t>CX</t>
    <phoneticPr fontId="1"/>
  </si>
  <si>
    <t>TG</t>
    <phoneticPr fontId="1"/>
  </si>
  <si>
    <t>DL</t>
    <phoneticPr fontId="1"/>
  </si>
  <si>
    <t>PR</t>
    <phoneticPr fontId="1"/>
  </si>
  <si>
    <t>VN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</si>
  <si>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</si>
  <si>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</si>
  <si>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</si>
  <si>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</si>
  <si>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</si>
  <si>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</si>
  <si>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</si>
  <si>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</si>
  <si>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</si>
  <si>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</si>
  <si>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</si>
  <si>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</si>
  <si>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</si>
  <si>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</si>
  <si>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</si>
  <si>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</si>
  <si>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14年夏</t>
    <rPh sb="2" eb="3">
      <t>ネン</t>
    </rPh>
    <rPh sb="3" eb="4">
      <t>ナツ</t>
    </rPh>
    <phoneticPr fontId="1"/>
  </si>
  <si>
    <t>13年冬</t>
    <rPh sb="2" eb="3">
      <t>ネン</t>
    </rPh>
    <rPh sb="3" eb="4">
      <t>フユ</t>
    </rPh>
    <phoneticPr fontId="1"/>
  </si>
  <si>
    <t>3月実績
（ピーク）</t>
    <rPh sb="1" eb="2">
      <t>ガツ</t>
    </rPh>
    <rPh sb="2" eb="4">
      <t>ジッセキ</t>
    </rPh>
    <phoneticPr fontId="1"/>
  </si>
  <si>
    <t>8月実績
（ピーク）</t>
    <rPh sb="1" eb="2">
      <t>ガツ</t>
    </rPh>
    <rPh sb="2" eb="4">
      <t>ジッセキ</t>
    </rPh>
    <phoneticPr fontId="1"/>
  </si>
  <si>
    <t>5J</t>
    <phoneticPr fontId="1"/>
  </si>
  <si>
    <t>セブパシフィック航空</t>
    <phoneticPr fontId="1"/>
  </si>
  <si>
    <t>SQ</t>
  </si>
  <si>
    <t>シンガポール</t>
  </si>
  <si>
    <t>エアアジアX</t>
    <phoneticPr fontId="1"/>
  </si>
  <si>
    <t>D7</t>
    <phoneticPr fontId="1"/>
  </si>
  <si>
    <t>クアラルンプール</t>
    <phoneticPr fontId="1"/>
  </si>
  <si>
    <t>台湾・香港</t>
    <rPh sb="0" eb="2">
      <t>タイワン</t>
    </rPh>
    <rPh sb="3" eb="5">
      <t>ホンコン</t>
    </rPh>
    <phoneticPr fontId="1"/>
  </si>
  <si>
    <t>　</t>
    <phoneticPr fontId="1"/>
  </si>
  <si>
    <t>上海（浦東）／武漢</t>
    <rPh sb="7" eb="9">
      <t>ブカン</t>
    </rPh>
    <phoneticPr fontId="1"/>
  </si>
  <si>
    <t>香港エクスプレス</t>
    <rPh sb="0" eb="2">
      <t>ホンコン</t>
    </rPh>
    <phoneticPr fontId="1"/>
  </si>
  <si>
    <t>UO</t>
    <phoneticPr fontId="1"/>
  </si>
  <si>
    <t>セブ</t>
    <phoneticPr fontId="1"/>
  </si>
  <si>
    <t>(5)</t>
    <phoneticPr fontId="1"/>
  </si>
  <si>
    <t>(7)</t>
    <phoneticPr fontId="1"/>
  </si>
  <si>
    <r>
      <rPr>
        <b/>
        <sz val="12"/>
        <color indexed="8"/>
        <rFont val="ＭＳ Ｐゴシック"/>
        <family val="3"/>
        <charset val="128"/>
      </rPr>
      <t>　　中部国際空港　14年冬スケジュール路線・便数一覧</t>
    </r>
    <r>
      <rPr>
        <sz val="8"/>
        <color indexed="8"/>
        <rFont val="ＭＳ Ｐゴシック"/>
        <family val="3"/>
        <charset val="128"/>
      </rPr>
      <t>（航空会社別）</t>
    </r>
    <rPh sb="12" eb="13">
      <t>フユ</t>
    </rPh>
    <phoneticPr fontId="1"/>
  </si>
  <si>
    <t>計画値</t>
    <rPh sb="0" eb="3">
      <t>ケイカクチ</t>
    </rPh>
    <phoneticPr fontId="1"/>
  </si>
  <si>
    <t>14年冬</t>
    <rPh sb="2" eb="3">
      <t>ネン</t>
    </rPh>
    <rPh sb="3" eb="4">
      <t>フユ</t>
    </rPh>
    <phoneticPr fontId="1"/>
  </si>
  <si>
    <t>14/12/3から週21便</t>
    <rPh sb="9" eb="10">
      <t>シュウ</t>
    </rPh>
    <rPh sb="12" eb="13">
      <t>ビン</t>
    </rPh>
    <phoneticPr fontId="1"/>
  </si>
  <si>
    <t>14/10/26から週4便</t>
    <rPh sb="10" eb="11">
      <t>シュウ</t>
    </rPh>
    <rPh sb="12" eb="13">
      <t>ビン</t>
    </rPh>
    <phoneticPr fontId="1"/>
  </si>
  <si>
    <t>14/12/27から週7便</t>
    <rPh sb="10" eb="11">
      <t>シュウ</t>
    </rPh>
    <rPh sb="12" eb="13">
      <t>ビン</t>
    </rPh>
    <phoneticPr fontId="1"/>
  </si>
  <si>
    <t>14/10/26から週14便</t>
    <rPh sb="10" eb="11">
      <t>シュウ</t>
    </rPh>
    <rPh sb="13" eb="14">
      <t>ビン</t>
    </rPh>
    <phoneticPr fontId="1"/>
  </si>
  <si>
    <t>14/10/26から週7便</t>
    <phoneticPr fontId="1"/>
  </si>
  <si>
    <t>14/10/26より週12便、15/1/1から週14便</t>
    <rPh sb="10" eb="11">
      <t>シュウ</t>
    </rPh>
    <rPh sb="13" eb="14">
      <t>ビン</t>
    </rPh>
    <rPh sb="23" eb="24">
      <t>シュウ</t>
    </rPh>
    <rPh sb="26" eb="27">
      <t>ビン</t>
    </rPh>
    <phoneticPr fontId="1"/>
  </si>
  <si>
    <t>14/12/20から週7便</t>
    <rPh sb="10" eb="11">
      <t>シュウ</t>
    </rPh>
    <rPh sb="12" eb="13">
      <t>ビン</t>
    </rPh>
    <phoneticPr fontId="1"/>
  </si>
  <si>
    <t>14/12/20から週3便</t>
    <rPh sb="10" eb="11">
      <t>シュウ</t>
    </rPh>
    <rPh sb="12" eb="13">
      <t>ビン</t>
    </rPh>
    <phoneticPr fontId="1"/>
  </si>
  <si>
    <t>14/10/26から週5便</t>
  </si>
  <si>
    <t>14/10/26から週5便</t>
    <rPh sb="10" eb="11">
      <t>シュウ</t>
    </rPh>
    <rPh sb="12" eb="13">
      <t>ビン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</si>
</sst>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(&quot;0&quot;)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30" xfId="0" quotePrefix="1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left" vertical="center"/>
    </xf>
    <xf numFmtId="0" fontId="6" fillId="0" borderId="56" xfId="0" applyFont="1" applyBorder="1">
      <alignment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8" fillId="0" borderId="62" xfId="0" applyFont="1" applyBorder="1" applyAlignment="1">
      <alignment horizontal="left" vertical="center"/>
    </xf>
    <xf numFmtId="0" fontId="6" fillId="0" borderId="63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176" fontId="6" fillId="0" borderId="25" xfId="0" quotePrefix="1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right" vertical="center"/>
    </xf>
    <xf numFmtId="0" fontId="6" fillId="0" borderId="27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46" xfId="0" applyFont="1" applyBorder="1" applyAlignment="1">
      <alignment horizontal="right" vertical="center"/>
    </xf>
    <xf numFmtId="0" fontId="6" fillId="0" borderId="37" xfId="0" applyFont="1" applyBorder="1" applyAlignment="1">
      <alignment horizontal="right" vertical="center"/>
    </xf>
    <xf numFmtId="0" fontId="6" fillId="0" borderId="47" xfId="0" applyFont="1" applyBorder="1" applyAlignment="1">
      <alignment horizontal="right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20" fontId="6" fillId="2" borderId="34" xfId="0" applyNumberFormat="1" applyFont="1" applyFill="1" applyBorder="1" applyAlignment="1">
      <alignment horizontal="center" vertical="center"/>
    </xf>
    <xf numFmtId="20" fontId="6" fillId="2" borderId="52" xfId="0" applyNumberFormat="1" applyFont="1" applyFill="1" applyBorder="1" applyAlignment="1">
      <alignment horizontal="center" vertical="center"/>
    </xf>
    <xf numFmtId="20" fontId="6" fillId="2" borderId="46" xfId="0" applyNumberFormat="1" applyFont="1" applyFill="1" applyBorder="1" applyAlignment="1">
      <alignment horizontal="center" vertical="center"/>
    </xf>
    <xf numFmtId="20" fontId="6" fillId="2" borderId="47" xfId="0" applyNumberFormat="1" applyFont="1" applyFill="1" applyBorder="1" applyAlignment="1">
      <alignment horizontal="center" vertical="center"/>
    </xf>
    <xf numFmtId="20" fontId="6" fillId="2" borderId="53" xfId="0" applyNumberFormat="1" applyFont="1" applyFill="1" applyBorder="1" applyAlignment="1">
      <alignment horizontal="center" vertical="center"/>
    </xf>
    <xf numFmtId="20" fontId="6" fillId="2" borderId="54" xfId="0" applyNumberFormat="1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showGridLines="0" tabSelected="1" zoomScale="85" zoomScaleNormal="85" workbookViewId="0">
      <selection sqref="A1:I1"/>
    </sheetView>
  </sheetViews>
  <sheetFormatPr defaultRowHeight="12" x14ac:dyDescent="0.15"/>
  <cols>
    <col min="1" max="1" width="19" style="1" bestFit="1" customWidth="1"/>
    <col min="2" max="2" width="3.75" style="2" bestFit="1" customWidth="1"/>
    <col min="3" max="3" width="16.375" style="2" customWidth="1"/>
    <col min="4" max="4" width="9" style="1"/>
    <col min="5" max="5" width="8.125" style="2" bestFit="1" customWidth="1"/>
    <col min="6" max="6" width="5" style="2" customWidth="1"/>
    <col min="7" max="7" width="7.375" style="2" bestFit="1" customWidth="1"/>
    <col min="8" max="8" width="5" style="2" customWidth="1"/>
    <col min="9" max="9" width="26.375" style="46" customWidth="1"/>
    <col min="10" max="16384" width="9" style="1"/>
  </cols>
  <sheetData>
    <row r="1" spans="1:13" ht="15" customHeight="1" x14ac:dyDescent="0.15">
      <c r="A1" s="89" t="s">
        <v>96</v>
      </c>
      <c r="B1" s="90"/>
      <c r="C1" s="90"/>
      <c r="D1" s="90"/>
      <c r="E1" s="90"/>
      <c r="F1" s="90"/>
      <c r="G1" s="90"/>
      <c r="H1" s="90"/>
      <c r="I1" s="91"/>
    </row>
    <row r="2" spans="1:13" ht="15" customHeight="1" x14ac:dyDescent="0.15">
      <c r="A2" s="85" t="s">
        <v>45</v>
      </c>
      <c r="B2" s="86"/>
      <c r="C2" s="83" t="s">
        <v>65</v>
      </c>
      <c r="D2" s="13" t="s">
        <v>98</v>
      </c>
      <c r="E2" s="14" t="s">
        <v>77</v>
      </c>
      <c r="F2" s="69" t="s">
        <v>75</v>
      </c>
      <c r="G2" s="14" t="s">
        <v>78</v>
      </c>
      <c r="H2" s="72" t="s">
        <v>75</v>
      </c>
      <c r="I2" s="71" t="s">
        <v>76</v>
      </c>
    </row>
    <row r="3" spans="1:13" ht="24" x14ac:dyDescent="0.15">
      <c r="A3" s="87"/>
      <c r="B3" s="88"/>
      <c r="C3" s="84"/>
      <c r="D3" s="13" t="s">
        <v>97</v>
      </c>
      <c r="E3" s="15" t="s">
        <v>80</v>
      </c>
      <c r="F3" s="70"/>
      <c r="G3" s="15" t="s">
        <v>79</v>
      </c>
      <c r="H3" s="72"/>
      <c r="I3" s="71"/>
    </row>
    <row r="4" spans="1:13" x14ac:dyDescent="0.15">
      <c r="A4" s="66" t="s">
        <v>72</v>
      </c>
      <c r="B4" s="67"/>
      <c r="C4" s="67"/>
      <c r="D4" s="67"/>
      <c r="E4" s="67"/>
      <c r="F4" s="67"/>
      <c r="G4" s="67"/>
      <c r="H4" s="67"/>
      <c r="I4" s="68"/>
    </row>
    <row r="5" spans="1:13" x14ac:dyDescent="0.15">
      <c r="A5" s="29" t="s">
        <v>0</v>
      </c>
      <c r="B5" s="26" t="s">
        <v>46</v>
      </c>
      <c r="C5" s="4" t="s">
        <v>24</v>
      </c>
      <c r="D5" s="7">
        <v>18</v>
      </c>
      <c r="E5" s="16">
        <v>18</v>
      </c>
      <c r="F5" s="17">
        <f>D5-E5</f>
        <v>0</v>
      </c>
      <c r="G5" s="16">
        <v>18</v>
      </c>
      <c r="H5" s="35">
        <f>D5-G5</f>
        <v>0</v>
      </c>
      <c r="I5" s="40" t="s">
        <v>99</v>
      </c>
    </row>
    <row r="6" spans="1:13" x14ac:dyDescent="0.15">
      <c r="A6" s="30" t="s">
        <v>2</v>
      </c>
      <c r="B6" s="20" t="s">
        <v>48</v>
      </c>
      <c r="C6" s="5" t="s">
        <v>24</v>
      </c>
      <c r="D6" s="8">
        <v>14</v>
      </c>
      <c r="E6" s="18">
        <v>14</v>
      </c>
      <c r="F6" s="19">
        <f t="shared" ref="F6:F11" si="0">D6-E6</f>
        <v>0</v>
      </c>
      <c r="G6" s="18">
        <v>14</v>
      </c>
      <c r="H6" s="36">
        <f t="shared" ref="H6:H63" si="1">D6-G6</f>
        <v>0</v>
      </c>
      <c r="I6" s="41"/>
    </row>
    <row r="7" spans="1:13" x14ac:dyDescent="0.15">
      <c r="A7" s="30" t="s">
        <v>3</v>
      </c>
      <c r="B7" s="20" t="s">
        <v>49</v>
      </c>
      <c r="C7" s="5" t="s">
        <v>25</v>
      </c>
      <c r="D7" s="8">
        <v>7</v>
      </c>
      <c r="E7" s="18">
        <v>7</v>
      </c>
      <c r="F7" s="19">
        <f t="shared" si="0"/>
        <v>0</v>
      </c>
      <c r="G7" s="18">
        <v>7</v>
      </c>
      <c r="H7" s="36">
        <f t="shared" si="1"/>
        <v>0</v>
      </c>
      <c r="I7" s="41"/>
    </row>
    <row r="8" spans="1:13" x14ac:dyDescent="0.15">
      <c r="A8" s="30" t="s">
        <v>3</v>
      </c>
      <c r="B8" s="20" t="s">
        <v>49</v>
      </c>
      <c r="C8" s="5" t="s">
        <v>24</v>
      </c>
      <c r="D8" s="8">
        <v>0</v>
      </c>
      <c r="E8" s="18">
        <v>7</v>
      </c>
      <c r="F8" s="19">
        <f t="shared" si="0"/>
        <v>-7</v>
      </c>
      <c r="G8" s="18">
        <v>7</v>
      </c>
      <c r="H8" s="36">
        <f t="shared" si="1"/>
        <v>-7</v>
      </c>
      <c r="I8" s="41"/>
    </row>
    <row r="9" spans="1:13" x14ac:dyDescent="0.15">
      <c r="A9" s="30" t="s">
        <v>0</v>
      </c>
      <c r="B9" s="20" t="s">
        <v>46</v>
      </c>
      <c r="C9" s="5" t="s">
        <v>18</v>
      </c>
      <c r="D9" s="8">
        <v>7</v>
      </c>
      <c r="E9" s="18">
        <v>7</v>
      </c>
      <c r="F9" s="19">
        <f t="shared" si="0"/>
        <v>0</v>
      </c>
      <c r="G9" s="18">
        <v>7</v>
      </c>
      <c r="H9" s="36">
        <f t="shared" si="1"/>
        <v>0</v>
      </c>
      <c r="I9" s="41"/>
    </row>
    <row r="10" spans="1:13" x14ac:dyDescent="0.15">
      <c r="A10" s="31" t="s">
        <v>0</v>
      </c>
      <c r="B10" s="32" t="s">
        <v>46</v>
      </c>
      <c r="C10" s="6" t="s">
        <v>19</v>
      </c>
      <c r="D10" s="9">
        <v>3</v>
      </c>
      <c r="E10" s="21">
        <v>3</v>
      </c>
      <c r="F10" s="22">
        <f t="shared" si="0"/>
        <v>0</v>
      </c>
      <c r="G10" s="21">
        <v>3</v>
      </c>
      <c r="H10" s="37">
        <f t="shared" si="1"/>
        <v>0</v>
      </c>
      <c r="I10" s="42"/>
    </row>
    <row r="11" spans="1:13" x14ac:dyDescent="0.15">
      <c r="A11" s="73" t="s">
        <v>67</v>
      </c>
      <c r="B11" s="74"/>
      <c r="C11" s="75"/>
      <c r="D11" s="61">
        <f>SUM(D5:D10)</f>
        <v>49</v>
      </c>
      <c r="E11" s="23">
        <f>SUM(E5:E10)</f>
        <v>56</v>
      </c>
      <c r="F11" s="24">
        <f t="shared" si="0"/>
        <v>-7</v>
      </c>
      <c r="G11" s="23">
        <f>SUM(G5:G10)</f>
        <v>56</v>
      </c>
      <c r="H11" s="38">
        <f t="shared" si="1"/>
        <v>-7</v>
      </c>
      <c r="I11" s="43"/>
      <c r="M11" s="1" t="s">
        <v>89</v>
      </c>
    </row>
    <row r="12" spans="1:13" x14ac:dyDescent="0.15">
      <c r="A12" s="66" t="s">
        <v>73</v>
      </c>
      <c r="B12" s="67"/>
      <c r="C12" s="67"/>
      <c r="D12" s="67"/>
      <c r="E12" s="67"/>
      <c r="F12" s="67"/>
      <c r="G12" s="67"/>
      <c r="H12" s="67"/>
      <c r="I12" s="68"/>
    </row>
    <row r="13" spans="1:13" x14ac:dyDescent="0.15">
      <c r="A13" s="29" t="s">
        <v>4</v>
      </c>
      <c r="B13" s="26" t="s">
        <v>50</v>
      </c>
      <c r="C13" s="4" t="s">
        <v>20</v>
      </c>
      <c r="D13" s="7">
        <v>0</v>
      </c>
      <c r="E13" s="16">
        <v>2</v>
      </c>
      <c r="F13" s="17">
        <f>D13-E13</f>
        <v>-2</v>
      </c>
      <c r="G13" s="16">
        <v>2</v>
      </c>
      <c r="H13" s="35">
        <f t="shared" si="1"/>
        <v>-2</v>
      </c>
      <c r="I13" s="40"/>
    </row>
    <row r="14" spans="1:13" x14ac:dyDescent="0.15">
      <c r="A14" s="30" t="s">
        <v>4</v>
      </c>
      <c r="B14" s="20" t="s">
        <v>50</v>
      </c>
      <c r="C14" s="5" t="s">
        <v>21</v>
      </c>
      <c r="D14" s="8">
        <v>4</v>
      </c>
      <c r="E14" s="18">
        <v>7</v>
      </c>
      <c r="F14" s="19">
        <f t="shared" ref="F14:F62" si="2">D14-E14</f>
        <v>-3</v>
      </c>
      <c r="G14" s="18">
        <v>7</v>
      </c>
      <c r="H14" s="36">
        <f t="shared" si="1"/>
        <v>-3</v>
      </c>
      <c r="I14" s="41" t="s">
        <v>100</v>
      </c>
    </row>
    <row r="15" spans="1:13" x14ac:dyDescent="0.15">
      <c r="A15" s="30" t="s">
        <v>5</v>
      </c>
      <c r="B15" s="20" t="s">
        <v>51</v>
      </c>
      <c r="C15" s="5" t="s">
        <v>22</v>
      </c>
      <c r="D15" s="8">
        <v>7</v>
      </c>
      <c r="E15" s="18">
        <v>7</v>
      </c>
      <c r="F15" s="19">
        <f t="shared" si="2"/>
        <v>0</v>
      </c>
      <c r="G15" s="18">
        <v>7</v>
      </c>
      <c r="H15" s="36">
        <f t="shared" si="1"/>
        <v>0</v>
      </c>
      <c r="I15" s="41"/>
    </row>
    <row r="16" spans="1:13" x14ac:dyDescent="0.15">
      <c r="A16" s="30" t="s">
        <v>6</v>
      </c>
      <c r="B16" s="20" t="s">
        <v>52</v>
      </c>
      <c r="C16" s="5" t="s">
        <v>23</v>
      </c>
      <c r="D16" s="11" t="s">
        <v>95</v>
      </c>
      <c r="E16" s="25" t="s">
        <v>95</v>
      </c>
      <c r="F16" s="62">
        <f t="shared" si="2"/>
        <v>0</v>
      </c>
      <c r="G16" s="25" t="s">
        <v>94</v>
      </c>
      <c r="H16" s="62">
        <f>(D16-G16)*-1</f>
        <v>2</v>
      </c>
      <c r="I16" s="44"/>
    </row>
    <row r="17" spans="1:12" x14ac:dyDescent="0.15">
      <c r="A17" s="30" t="s">
        <v>7</v>
      </c>
      <c r="B17" s="20" t="s">
        <v>53</v>
      </c>
      <c r="C17" s="5" t="s">
        <v>26</v>
      </c>
      <c r="D17" s="8">
        <v>7</v>
      </c>
      <c r="E17" s="18">
        <v>7</v>
      </c>
      <c r="F17" s="19">
        <f t="shared" si="2"/>
        <v>0</v>
      </c>
      <c r="G17" s="18">
        <v>7</v>
      </c>
      <c r="H17" s="36">
        <f t="shared" si="1"/>
        <v>0</v>
      </c>
      <c r="I17" s="41"/>
    </row>
    <row r="18" spans="1:12" x14ac:dyDescent="0.15">
      <c r="A18" s="30" t="s">
        <v>8</v>
      </c>
      <c r="B18" s="20" t="s">
        <v>54</v>
      </c>
      <c r="C18" s="5" t="s">
        <v>26</v>
      </c>
      <c r="D18" s="8">
        <v>14</v>
      </c>
      <c r="E18" s="18">
        <v>14</v>
      </c>
      <c r="F18" s="19">
        <f t="shared" si="2"/>
        <v>0</v>
      </c>
      <c r="G18" s="18">
        <v>14</v>
      </c>
      <c r="H18" s="36">
        <f t="shared" si="1"/>
        <v>0</v>
      </c>
      <c r="I18" s="41"/>
    </row>
    <row r="19" spans="1:12" x14ac:dyDescent="0.15">
      <c r="A19" s="30" t="s">
        <v>1</v>
      </c>
      <c r="B19" s="20" t="s">
        <v>47</v>
      </c>
      <c r="C19" s="5" t="s">
        <v>26</v>
      </c>
      <c r="D19" s="8">
        <v>7</v>
      </c>
      <c r="E19" s="18">
        <v>7</v>
      </c>
      <c r="F19" s="19">
        <f t="shared" si="2"/>
        <v>0</v>
      </c>
      <c r="G19" s="18">
        <v>0</v>
      </c>
      <c r="H19" s="36">
        <f t="shared" si="1"/>
        <v>7</v>
      </c>
      <c r="I19" s="41"/>
    </row>
    <row r="20" spans="1:12" x14ac:dyDescent="0.15">
      <c r="A20" s="30" t="s">
        <v>4</v>
      </c>
      <c r="B20" s="20" t="s">
        <v>50</v>
      </c>
      <c r="C20" s="5" t="s">
        <v>27</v>
      </c>
      <c r="D20" s="8">
        <v>7</v>
      </c>
      <c r="E20" s="18">
        <v>7</v>
      </c>
      <c r="F20" s="19">
        <f t="shared" si="2"/>
        <v>0</v>
      </c>
      <c r="G20" s="18">
        <v>7</v>
      </c>
      <c r="H20" s="36">
        <f t="shared" si="1"/>
        <v>0</v>
      </c>
      <c r="I20" s="41"/>
      <c r="L20" s="60"/>
    </row>
    <row r="21" spans="1:12" x14ac:dyDescent="0.15">
      <c r="A21" s="30" t="s">
        <v>5</v>
      </c>
      <c r="B21" s="20" t="s">
        <v>51</v>
      </c>
      <c r="C21" s="5" t="s">
        <v>28</v>
      </c>
      <c r="D21" s="8">
        <v>7</v>
      </c>
      <c r="E21" s="18">
        <v>7</v>
      </c>
      <c r="F21" s="19">
        <f t="shared" si="2"/>
        <v>0</v>
      </c>
      <c r="G21" s="18">
        <v>7</v>
      </c>
      <c r="H21" s="36">
        <f t="shared" si="1"/>
        <v>0</v>
      </c>
      <c r="I21" s="41"/>
    </row>
    <row r="22" spans="1:12" x14ac:dyDescent="0.15">
      <c r="A22" s="30" t="s">
        <v>8</v>
      </c>
      <c r="B22" s="20" t="s">
        <v>54</v>
      </c>
      <c r="C22" s="5" t="s">
        <v>90</v>
      </c>
      <c r="D22" s="8">
        <v>0</v>
      </c>
      <c r="E22" s="18">
        <v>0</v>
      </c>
      <c r="F22" s="19">
        <f t="shared" si="2"/>
        <v>0</v>
      </c>
      <c r="G22" s="18">
        <v>0</v>
      </c>
      <c r="H22" s="36">
        <f t="shared" si="1"/>
        <v>0</v>
      </c>
      <c r="I22" s="41" t="s">
        <v>101</v>
      </c>
    </row>
    <row r="23" spans="1:12" x14ac:dyDescent="0.15">
      <c r="A23" s="30" t="s">
        <v>8</v>
      </c>
      <c r="B23" s="20" t="s">
        <v>54</v>
      </c>
      <c r="C23" s="5" t="s">
        <v>29</v>
      </c>
      <c r="D23" s="8">
        <v>7</v>
      </c>
      <c r="E23" s="18">
        <v>7</v>
      </c>
      <c r="F23" s="19">
        <f t="shared" si="2"/>
        <v>0</v>
      </c>
      <c r="G23" s="18">
        <v>7</v>
      </c>
      <c r="H23" s="36">
        <f t="shared" si="1"/>
        <v>0</v>
      </c>
      <c r="I23" s="41"/>
    </row>
    <row r="24" spans="1:12" x14ac:dyDescent="0.15">
      <c r="A24" s="30" t="s">
        <v>4</v>
      </c>
      <c r="B24" s="20" t="s">
        <v>50</v>
      </c>
      <c r="C24" s="5" t="s">
        <v>30</v>
      </c>
      <c r="D24" s="8">
        <v>2</v>
      </c>
      <c r="E24" s="18">
        <v>2</v>
      </c>
      <c r="F24" s="19">
        <f t="shared" si="2"/>
        <v>0</v>
      </c>
      <c r="G24" s="18">
        <v>2</v>
      </c>
      <c r="H24" s="36">
        <f t="shared" si="1"/>
        <v>0</v>
      </c>
      <c r="I24" s="41"/>
    </row>
    <row r="25" spans="1:12" x14ac:dyDescent="0.15">
      <c r="A25" s="30" t="s">
        <v>8</v>
      </c>
      <c r="B25" s="20" t="s">
        <v>54</v>
      </c>
      <c r="C25" s="5" t="s">
        <v>31</v>
      </c>
      <c r="D25" s="8">
        <v>7</v>
      </c>
      <c r="E25" s="18">
        <v>7</v>
      </c>
      <c r="F25" s="19">
        <f t="shared" si="2"/>
        <v>0</v>
      </c>
      <c r="G25" s="18">
        <v>7</v>
      </c>
      <c r="H25" s="36">
        <f t="shared" si="1"/>
        <v>0</v>
      </c>
      <c r="I25" s="41"/>
    </row>
    <row r="26" spans="1:12" x14ac:dyDescent="0.15">
      <c r="A26" s="31" t="s">
        <v>7</v>
      </c>
      <c r="B26" s="32" t="s">
        <v>53</v>
      </c>
      <c r="C26" s="6" t="s">
        <v>32</v>
      </c>
      <c r="D26" s="9">
        <v>7</v>
      </c>
      <c r="E26" s="21">
        <v>7</v>
      </c>
      <c r="F26" s="22">
        <f t="shared" si="2"/>
        <v>0</v>
      </c>
      <c r="G26" s="21">
        <v>7</v>
      </c>
      <c r="H26" s="37">
        <f t="shared" si="1"/>
        <v>0</v>
      </c>
      <c r="I26" s="42"/>
    </row>
    <row r="27" spans="1:12" x14ac:dyDescent="0.15">
      <c r="A27" s="73" t="s">
        <v>67</v>
      </c>
      <c r="B27" s="74"/>
      <c r="C27" s="75"/>
      <c r="D27" s="10">
        <f>SUM(D13:D26)</f>
        <v>76</v>
      </c>
      <c r="E27" s="23">
        <f>SUM(E13:E26)</f>
        <v>81</v>
      </c>
      <c r="F27" s="24">
        <f t="shared" si="2"/>
        <v>-5</v>
      </c>
      <c r="G27" s="23">
        <f>SUM(G13:G26)</f>
        <v>74</v>
      </c>
      <c r="H27" s="38">
        <f t="shared" si="1"/>
        <v>2</v>
      </c>
      <c r="I27" s="43"/>
    </row>
    <row r="28" spans="1:12" x14ac:dyDescent="0.15">
      <c r="A28" s="66" t="s">
        <v>88</v>
      </c>
      <c r="B28" s="67"/>
      <c r="C28" s="67"/>
      <c r="D28" s="67"/>
      <c r="E28" s="67"/>
      <c r="F28" s="67"/>
      <c r="G28" s="67"/>
      <c r="H28" s="67"/>
      <c r="I28" s="68"/>
    </row>
    <row r="29" spans="1:12" x14ac:dyDescent="0.15">
      <c r="A29" s="30" t="s">
        <v>9</v>
      </c>
      <c r="B29" s="20" t="s">
        <v>55</v>
      </c>
      <c r="C29" s="5" t="s">
        <v>33</v>
      </c>
      <c r="D29" s="8">
        <v>14</v>
      </c>
      <c r="E29" s="18">
        <v>13</v>
      </c>
      <c r="F29" s="19">
        <f t="shared" si="2"/>
        <v>1</v>
      </c>
      <c r="G29" s="18">
        <v>11</v>
      </c>
      <c r="H29" s="36">
        <f t="shared" si="1"/>
        <v>3</v>
      </c>
      <c r="I29" s="41" t="s">
        <v>102</v>
      </c>
    </row>
    <row r="30" spans="1:12" x14ac:dyDescent="0.15">
      <c r="A30" s="30" t="s">
        <v>7</v>
      </c>
      <c r="B30" s="20" t="s">
        <v>53</v>
      </c>
      <c r="C30" s="5" t="s">
        <v>33</v>
      </c>
      <c r="D30" s="8">
        <v>7</v>
      </c>
      <c r="E30" s="18">
        <v>7</v>
      </c>
      <c r="F30" s="19">
        <f t="shared" si="2"/>
        <v>0</v>
      </c>
      <c r="G30" s="18">
        <v>7</v>
      </c>
      <c r="H30" s="36">
        <f t="shared" si="1"/>
        <v>0</v>
      </c>
      <c r="I30" s="41"/>
    </row>
    <row r="31" spans="1:12" x14ac:dyDescent="0.15">
      <c r="A31" s="30" t="s">
        <v>1</v>
      </c>
      <c r="B31" s="20" t="s">
        <v>47</v>
      </c>
      <c r="C31" s="5" t="s">
        <v>34</v>
      </c>
      <c r="D31" s="8">
        <v>7</v>
      </c>
      <c r="E31" s="18">
        <v>7</v>
      </c>
      <c r="F31" s="19">
        <f t="shared" si="2"/>
        <v>0</v>
      </c>
      <c r="G31" s="18">
        <v>7</v>
      </c>
      <c r="H31" s="36">
        <f t="shared" si="1"/>
        <v>0</v>
      </c>
      <c r="I31" s="41"/>
    </row>
    <row r="32" spans="1:12" x14ac:dyDescent="0.15">
      <c r="A32" s="30" t="s">
        <v>10</v>
      </c>
      <c r="B32" s="20" t="s">
        <v>56</v>
      </c>
      <c r="C32" s="5" t="s">
        <v>35</v>
      </c>
      <c r="D32" s="8">
        <v>7</v>
      </c>
      <c r="E32" s="18">
        <v>7</v>
      </c>
      <c r="F32" s="19">
        <f t="shared" si="2"/>
        <v>0</v>
      </c>
      <c r="G32" s="18">
        <v>7</v>
      </c>
      <c r="H32" s="36">
        <f t="shared" si="1"/>
        <v>0</v>
      </c>
      <c r="I32" s="41"/>
    </row>
    <row r="33" spans="1:9" x14ac:dyDescent="0.15">
      <c r="A33" s="30" t="s">
        <v>10</v>
      </c>
      <c r="B33" s="20" t="s">
        <v>56</v>
      </c>
      <c r="C33" s="5" t="s">
        <v>34</v>
      </c>
      <c r="D33" s="8">
        <v>14</v>
      </c>
      <c r="E33" s="18">
        <v>14</v>
      </c>
      <c r="F33" s="19">
        <f t="shared" si="2"/>
        <v>0</v>
      </c>
      <c r="G33" s="18">
        <v>14</v>
      </c>
      <c r="H33" s="36">
        <f t="shared" si="1"/>
        <v>0</v>
      </c>
      <c r="I33" s="41"/>
    </row>
    <row r="34" spans="1:9" x14ac:dyDescent="0.15">
      <c r="A34" s="31" t="s">
        <v>91</v>
      </c>
      <c r="B34" s="32" t="s">
        <v>92</v>
      </c>
      <c r="C34" s="6" t="s">
        <v>34</v>
      </c>
      <c r="D34" s="9">
        <v>7</v>
      </c>
      <c r="E34" s="21">
        <v>0</v>
      </c>
      <c r="F34" s="22">
        <f t="shared" ref="F34" si="3">D34-E34</f>
        <v>7</v>
      </c>
      <c r="G34" s="21">
        <v>0</v>
      </c>
      <c r="H34" s="37">
        <f t="shared" ref="H34" si="4">D34-G34</f>
        <v>7</v>
      </c>
      <c r="I34" s="42" t="s">
        <v>103</v>
      </c>
    </row>
    <row r="35" spans="1:9" x14ac:dyDescent="0.15">
      <c r="A35" s="73" t="s">
        <v>67</v>
      </c>
      <c r="B35" s="74"/>
      <c r="C35" s="75"/>
      <c r="D35" s="10">
        <f>SUM(D29:D34)</f>
        <v>56</v>
      </c>
      <c r="E35" s="23">
        <f>SUM(E29:E34)</f>
        <v>48</v>
      </c>
      <c r="F35" s="24">
        <f t="shared" si="2"/>
        <v>8</v>
      </c>
      <c r="G35" s="23">
        <f>SUM(G29:G34)</f>
        <v>46</v>
      </c>
      <c r="H35" s="38">
        <f t="shared" si="1"/>
        <v>10</v>
      </c>
      <c r="I35" s="43"/>
    </row>
    <row r="36" spans="1:9" x14ac:dyDescent="0.15">
      <c r="A36" s="66" t="s">
        <v>74</v>
      </c>
      <c r="B36" s="67"/>
      <c r="C36" s="67"/>
      <c r="D36" s="67"/>
      <c r="E36" s="67"/>
      <c r="F36" s="67"/>
      <c r="G36" s="67"/>
      <c r="H36" s="67"/>
      <c r="I36" s="68"/>
    </row>
    <row r="37" spans="1:9" x14ac:dyDescent="0.15">
      <c r="A37" s="29" t="s">
        <v>11</v>
      </c>
      <c r="B37" s="26" t="s">
        <v>57</v>
      </c>
      <c r="C37" s="4" t="s">
        <v>36</v>
      </c>
      <c r="D37" s="7">
        <v>12</v>
      </c>
      <c r="E37" s="16">
        <v>10</v>
      </c>
      <c r="F37" s="17">
        <f t="shared" si="2"/>
        <v>2</v>
      </c>
      <c r="G37" s="16">
        <v>14</v>
      </c>
      <c r="H37" s="35">
        <f t="shared" si="1"/>
        <v>-2</v>
      </c>
      <c r="I37" s="41" t="s">
        <v>104</v>
      </c>
    </row>
    <row r="38" spans="1:9" x14ac:dyDescent="0.15">
      <c r="A38" s="30" t="s">
        <v>7</v>
      </c>
      <c r="B38" s="20" t="s">
        <v>53</v>
      </c>
      <c r="C38" s="5" t="s">
        <v>36</v>
      </c>
      <c r="D38" s="8">
        <v>0</v>
      </c>
      <c r="E38" s="18">
        <v>0</v>
      </c>
      <c r="F38" s="19">
        <f t="shared" ref="F38" si="5">D38-E38</f>
        <v>0</v>
      </c>
      <c r="G38" s="18">
        <v>0</v>
      </c>
      <c r="H38" s="36">
        <f t="shared" ref="H38" si="6">D38-G38</f>
        <v>0</v>
      </c>
      <c r="I38" s="41" t="s">
        <v>105</v>
      </c>
    </row>
    <row r="39" spans="1:9" x14ac:dyDescent="0.15">
      <c r="A39" s="30" t="s">
        <v>12</v>
      </c>
      <c r="B39" s="20" t="s">
        <v>58</v>
      </c>
      <c r="C39" s="5" t="s">
        <v>37</v>
      </c>
      <c r="D39" s="8">
        <v>0</v>
      </c>
      <c r="E39" s="18">
        <v>7</v>
      </c>
      <c r="F39" s="19">
        <f t="shared" si="2"/>
        <v>-7</v>
      </c>
      <c r="G39" s="18">
        <v>7</v>
      </c>
      <c r="H39" s="36">
        <f t="shared" si="1"/>
        <v>-7</v>
      </c>
      <c r="I39" s="41"/>
    </row>
    <row r="40" spans="1:9" x14ac:dyDescent="0.15">
      <c r="A40" s="30" t="s">
        <v>13</v>
      </c>
      <c r="B40" s="20" t="s">
        <v>59</v>
      </c>
      <c r="C40" s="5" t="s">
        <v>37</v>
      </c>
      <c r="D40" s="8">
        <v>7</v>
      </c>
      <c r="E40" s="18">
        <v>7</v>
      </c>
      <c r="F40" s="19">
        <f t="shared" si="2"/>
        <v>0</v>
      </c>
      <c r="G40" s="18">
        <v>7</v>
      </c>
      <c r="H40" s="36">
        <f t="shared" si="1"/>
        <v>0</v>
      </c>
      <c r="I40" s="41"/>
    </row>
    <row r="41" spans="1:9" x14ac:dyDescent="0.15">
      <c r="A41" s="30" t="s">
        <v>82</v>
      </c>
      <c r="B41" s="20" t="s">
        <v>81</v>
      </c>
      <c r="C41" s="5" t="s">
        <v>37</v>
      </c>
      <c r="D41" s="8">
        <v>4</v>
      </c>
      <c r="E41" s="59">
        <v>4</v>
      </c>
      <c r="F41" s="19">
        <f t="shared" ref="F41" si="7">D41-E41</f>
        <v>0</v>
      </c>
      <c r="G41" s="18">
        <v>0</v>
      </c>
      <c r="H41" s="36">
        <f t="shared" ref="H41" si="8">D41-G41</f>
        <v>4</v>
      </c>
      <c r="I41" s="41"/>
    </row>
    <row r="42" spans="1:9" x14ac:dyDescent="0.15">
      <c r="A42" s="30" t="s">
        <v>13</v>
      </c>
      <c r="B42" s="20" t="s">
        <v>59</v>
      </c>
      <c r="C42" s="5" t="s">
        <v>93</v>
      </c>
      <c r="D42" s="8">
        <v>0</v>
      </c>
      <c r="E42" s="18">
        <v>0</v>
      </c>
      <c r="F42" s="19">
        <f t="shared" ref="F42" si="9">D42-E42</f>
        <v>0</v>
      </c>
      <c r="G42" s="18">
        <v>0</v>
      </c>
      <c r="H42" s="36">
        <f t="shared" ref="H42" si="10">D42-G42</f>
        <v>0</v>
      </c>
      <c r="I42" s="41" t="s">
        <v>106</v>
      </c>
    </row>
    <row r="43" spans="1:9" x14ac:dyDescent="0.15">
      <c r="A43" s="30" t="s">
        <v>14</v>
      </c>
      <c r="B43" s="20" t="s">
        <v>60</v>
      </c>
      <c r="C43" s="5" t="s">
        <v>38</v>
      </c>
      <c r="D43" s="8">
        <v>7</v>
      </c>
      <c r="E43" s="18">
        <v>7</v>
      </c>
      <c r="F43" s="19">
        <f t="shared" si="2"/>
        <v>0</v>
      </c>
      <c r="G43" s="18">
        <v>7</v>
      </c>
      <c r="H43" s="36">
        <f t="shared" si="1"/>
        <v>0</v>
      </c>
      <c r="I43" s="41"/>
    </row>
    <row r="44" spans="1:9" x14ac:dyDescent="0.15">
      <c r="A44" s="30" t="s">
        <v>14</v>
      </c>
      <c r="B44" s="20" t="s">
        <v>60</v>
      </c>
      <c r="C44" s="5" t="s">
        <v>39</v>
      </c>
      <c r="D44" s="8">
        <v>3</v>
      </c>
      <c r="E44" s="18">
        <v>3</v>
      </c>
      <c r="F44" s="19">
        <f t="shared" si="2"/>
        <v>0</v>
      </c>
      <c r="G44" s="18">
        <v>3</v>
      </c>
      <c r="H44" s="36">
        <f t="shared" si="1"/>
        <v>0</v>
      </c>
      <c r="I44" s="41"/>
    </row>
    <row r="45" spans="1:9" x14ac:dyDescent="0.15">
      <c r="A45" s="51" t="s">
        <v>15</v>
      </c>
      <c r="B45" s="52" t="s">
        <v>83</v>
      </c>
      <c r="C45" s="53" t="s">
        <v>84</v>
      </c>
      <c r="D45" s="54">
        <v>7</v>
      </c>
      <c r="E45" s="55">
        <v>7</v>
      </c>
      <c r="F45" s="56">
        <v>0</v>
      </c>
      <c r="G45" s="55">
        <v>7</v>
      </c>
      <c r="H45" s="57">
        <v>0</v>
      </c>
      <c r="I45" s="58"/>
    </row>
    <row r="46" spans="1:9" x14ac:dyDescent="0.15">
      <c r="A46" s="31" t="s">
        <v>85</v>
      </c>
      <c r="B46" s="32" t="s">
        <v>86</v>
      </c>
      <c r="C46" s="6" t="s">
        <v>87</v>
      </c>
      <c r="D46" s="9">
        <v>4</v>
      </c>
      <c r="E46" s="21">
        <v>4</v>
      </c>
      <c r="F46" s="22">
        <v>0</v>
      </c>
      <c r="G46" s="59">
        <v>4</v>
      </c>
      <c r="H46" s="32">
        <v>0</v>
      </c>
      <c r="I46" s="42"/>
    </row>
    <row r="47" spans="1:9" x14ac:dyDescent="0.15">
      <c r="A47" s="73" t="s">
        <v>67</v>
      </c>
      <c r="B47" s="74"/>
      <c r="C47" s="75"/>
      <c r="D47" s="10">
        <f>SUM(D37:D46)</f>
        <v>44</v>
      </c>
      <c r="E47" s="23">
        <f>SUM(E37:E46)</f>
        <v>49</v>
      </c>
      <c r="F47" s="24">
        <f t="shared" si="2"/>
        <v>-5</v>
      </c>
      <c r="G47" s="23">
        <f>SUM(G37:G46)</f>
        <v>49</v>
      </c>
      <c r="H47" s="38">
        <f t="shared" si="1"/>
        <v>-5</v>
      </c>
      <c r="I47" s="43"/>
    </row>
    <row r="48" spans="1:9" x14ac:dyDescent="0.15">
      <c r="A48" s="79" t="s">
        <v>68</v>
      </c>
      <c r="B48" s="80"/>
      <c r="C48" s="80"/>
      <c r="D48" s="80"/>
      <c r="E48" s="80"/>
      <c r="F48" s="80"/>
      <c r="G48" s="80"/>
      <c r="H48" s="81"/>
      <c r="I48" s="82"/>
    </row>
    <row r="49" spans="1:9" x14ac:dyDescent="0.15">
      <c r="A49" s="29" t="s">
        <v>16</v>
      </c>
      <c r="B49" s="26" t="s">
        <v>61</v>
      </c>
      <c r="C49" s="4" t="s">
        <v>40</v>
      </c>
      <c r="D49" s="7">
        <v>14</v>
      </c>
      <c r="E49" s="16">
        <v>14</v>
      </c>
      <c r="F49" s="17">
        <f t="shared" si="2"/>
        <v>0</v>
      </c>
      <c r="G49" s="16">
        <v>14</v>
      </c>
      <c r="H49" s="35">
        <f t="shared" si="1"/>
        <v>0</v>
      </c>
      <c r="I49" s="40"/>
    </row>
    <row r="50" spans="1:9" x14ac:dyDescent="0.15">
      <c r="A50" s="30" t="s">
        <v>12</v>
      </c>
      <c r="B50" s="20" t="s">
        <v>58</v>
      </c>
      <c r="C50" s="5" t="s">
        <v>40</v>
      </c>
      <c r="D50" s="8">
        <v>7</v>
      </c>
      <c r="E50" s="18">
        <v>7</v>
      </c>
      <c r="F50" s="19">
        <f t="shared" si="2"/>
        <v>0</v>
      </c>
      <c r="G50" s="18">
        <v>7</v>
      </c>
      <c r="H50" s="36">
        <f t="shared" si="1"/>
        <v>0</v>
      </c>
      <c r="I50" s="41"/>
    </row>
    <row r="51" spans="1:9" x14ac:dyDescent="0.15">
      <c r="A51" s="30" t="s">
        <v>12</v>
      </c>
      <c r="B51" s="20" t="s">
        <v>58</v>
      </c>
      <c r="C51" s="5" t="s">
        <v>41</v>
      </c>
      <c r="D51" s="8">
        <v>5</v>
      </c>
      <c r="E51" s="18">
        <v>7</v>
      </c>
      <c r="F51" s="19">
        <f t="shared" si="2"/>
        <v>-2</v>
      </c>
      <c r="G51" s="18">
        <v>7</v>
      </c>
      <c r="H51" s="36">
        <f t="shared" si="1"/>
        <v>-2</v>
      </c>
      <c r="I51" s="41" t="s">
        <v>108</v>
      </c>
    </row>
    <row r="52" spans="1:9" x14ac:dyDescent="0.15">
      <c r="A52" s="31" t="s">
        <v>7</v>
      </c>
      <c r="B52" s="32" t="s">
        <v>53</v>
      </c>
      <c r="C52" s="6" t="s">
        <v>41</v>
      </c>
      <c r="D52" s="9">
        <v>7</v>
      </c>
      <c r="E52" s="21">
        <v>7</v>
      </c>
      <c r="F52" s="22">
        <f t="shared" si="2"/>
        <v>0</v>
      </c>
      <c r="G52" s="21">
        <v>7</v>
      </c>
      <c r="H52" s="37">
        <f t="shared" si="1"/>
        <v>0</v>
      </c>
      <c r="I52" s="42"/>
    </row>
    <row r="53" spans="1:9" x14ac:dyDescent="0.15">
      <c r="A53" s="73" t="s">
        <v>67</v>
      </c>
      <c r="B53" s="74"/>
      <c r="C53" s="75"/>
      <c r="D53" s="10">
        <f>SUM(D49:D52)</f>
        <v>33</v>
      </c>
      <c r="E53" s="23">
        <f>SUM(E49:E52)</f>
        <v>35</v>
      </c>
      <c r="F53" s="24">
        <f t="shared" si="2"/>
        <v>-2</v>
      </c>
      <c r="G53" s="23">
        <f>SUM(G49:G52)</f>
        <v>35</v>
      </c>
      <c r="H53" s="38">
        <f t="shared" si="1"/>
        <v>-2</v>
      </c>
      <c r="I53" s="43"/>
    </row>
    <row r="54" spans="1:9" x14ac:dyDescent="0.15">
      <c r="A54" s="66" t="s">
        <v>69</v>
      </c>
      <c r="B54" s="67"/>
      <c r="C54" s="67"/>
      <c r="D54" s="67"/>
      <c r="E54" s="67"/>
      <c r="F54" s="67"/>
      <c r="G54" s="67"/>
      <c r="H54" s="67"/>
      <c r="I54" s="68"/>
    </row>
    <row r="55" spans="1:9" x14ac:dyDescent="0.15">
      <c r="A55" s="33" t="s">
        <v>12</v>
      </c>
      <c r="B55" s="34" t="s">
        <v>58</v>
      </c>
      <c r="C55" s="3" t="s">
        <v>42</v>
      </c>
      <c r="D55" s="10">
        <v>5</v>
      </c>
      <c r="E55" s="23">
        <v>7</v>
      </c>
      <c r="F55" s="24">
        <f t="shared" si="2"/>
        <v>-2</v>
      </c>
      <c r="G55" s="23">
        <v>7</v>
      </c>
      <c r="H55" s="38">
        <f t="shared" si="1"/>
        <v>-2</v>
      </c>
      <c r="I55" s="43" t="s">
        <v>107</v>
      </c>
    </row>
    <row r="56" spans="1:9" x14ac:dyDescent="0.15">
      <c r="A56" s="73" t="s">
        <v>67</v>
      </c>
      <c r="B56" s="74"/>
      <c r="C56" s="75"/>
      <c r="D56" s="10">
        <f>D55</f>
        <v>5</v>
      </c>
      <c r="E56" s="23">
        <f>E55</f>
        <v>7</v>
      </c>
      <c r="F56" s="24">
        <f t="shared" si="2"/>
        <v>-2</v>
      </c>
      <c r="G56" s="23">
        <f>G55</f>
        <v>7</v>
      </c>
      <c r="H56" s="38">
        <f t="shared" si="1"/>
        <v>-2</v>
      </c>
      <c r="I56" s="43"/>
    </row>
    <row r="57" spans="1:9" x14ac:dyDescent="0.15">
      <c r="A57" s="66" t="s">
        <v>70</v>
      </c>
      <c r="B57" s="67"/>
      <c r="C57" s="67"/>
      <c r="D57" s="67"/>
      <c r="E57" s="67"/>
      <c r="F57" s="67"/>
      <c r="G57" s="67"/>
      <c r="H57" s="67"/>
      <c r="I57" s="68"/>
    </row>
    <row r="58" spans="1:9" x14ac:dyDescent="0.15">
      <c r="A58" s="29" t="s">
        <v>17</v>
      </c>
      <c r="B58" s="26" t="s">
        <v>62</v>
      </c>
      <c r="C58" s="4" t="s">
        <v>43</v>
      </c>
      <c r="D58" s="7">
        <v>5</v>
      </c>
      <c r="E58" s="16">
        <v>7</v>
      </c>
      <c r="F58" s="17">
        <f t="shared" si="2"/>
        <v>-2</v>
      </c>
      <c r="G58" s="16">
        <v>7</v>
      </c>
      <c r="H58" s="35">
        <f t="shared" si="1"/>
        <v>-2</v>
      </c>
      <c r="I58" s="40" t="s">
        <v>107</v>
      </c>
    </row>
    <row r="59" spans="1:9" x14ac:dyDescent="0.15">
      <c r="A59" s="31" t="s">
        <v>64</v>
      </c>
      <c r="B59" s="32" t="s">
        <v>63</v>
      </c>
      <c r="C59" s="6" t="s">
        <v>44</v>
      </c>
      <c r="D59" s="9">
        <v>5</v>
      </c>
      <c r="E59" s="21">
        <v>7</v>
      </c>
      <c r="F59" s="22">
        <f t="shared" si="2"/>
        <v>-2</v>
      </c>
      <c r="G59" s="21">
        <v>4</v>
      </c>
      <c r="H59" s="37">
        <f t="shared" si="1"/>
        <v>1</v>
      </c>
      <c r="I59" s="42" t="s">
        <v>107</v>
      </c>
    </row>
    <row r="60" spans="1:9" x14ac:dyDescent="0.15">
      <c r="A60" s="73" t="s">
        <v>67</v>
      </c>
      <c r="B60" s="74"/>
      <c r="C60" s="75"/>
      <c r="D60" s="10">
        <f>SUM(D58:D59)</f>
        <v>10</v>
      </c>
      <c r="E60" s="23">
        <f>SUM(E58:E59)</f>
        <v>14</v>
      </c>
      <c r="F60" s="24">
        <f t="shared" si="2"/>
        <v>-4</v>
      </c>
      <c r="G60" s="23">
        <f>SUM(G58:G59)</f>
        <v>11</v>
      </c>
      <c r="H60" s="38">
        <f t="shared" si="1"/>
        <v>-1</v>
      </c>
      <c r="I60" s="43"/>
    </row>
    <row r="61" spans="1:9" x14ac:dyDescent="0.15">
      <c r="A61" s="66" t="s">
        <v>71</v>
      </c>
      <c r="B61" s="67"/>
      <c r="C61" s="67"/>
      <c r="D61" s="67"/>
      <c r="E61" s="67"/>
      <c r="F61" s="67"/>
      <c r="G61" s="67"/>
      <c r="H61" s="67"/>
      <c r="I61" s="68"/>
    </row>
    <row r="62" spans="1:9" x14ac:dyDescent="0.15">
      <c r="A62" s="33" t="s">
        <v>6</v>
      </c>
      <c r="B62" s="34" t="s">
        <v>52</v>
      </c>
      <c r="C62" s="3" t="s">
        <v>23</v>
      </c>
      <c r="D62" s="10">
        <v>7</v>
      </c>
      <c r="E62" s="23">
        <v>7</v>
      </c>
      <c r="F62" s="24">
        <f t="shared" si="2"/>
        <v>0</v>
      </c>
      <c r="G62" s="23">
        <v>5</v>
      </c>
      <c r="H62" s="38">
        <f t="shared" si="1"/>
        <v>2</v>
      </c>
      <c r="I62" s="43"/>
    </row>
    <row r="63" spans="1:9" x14ac:dyDescent="0.15">
      <c r="A63" s="76" t="s">
        <v>67</v>
      </c>
      <c r="B63" s="77"/>
      <c r="C63" s="78"/>
      <c r="D63" s="10">
        <f>D62</f>
        <v>7</v>
      </c>
      <c r="E63" s="47">
        <f>E62</f>
        <v>7</v>
      </c>
      <c r="F63" s="48">
        <v>0</v>
      </c>
      <c r="G63" s="47">
        <f>G62</f>
        <v>5</v>
      </c>
      <c r="H63" s="49">
        <f t="shared" si="1"/>
        <v>2</v>
      </c>
      <c r="I63" s="50"/>
    </row>
    <row r="64" spans="1:9" ht="12.75" thickBot="1" x14ac:dyDescent="0.2">
      <c r="A64" s="63" t="s">
        <v>66</v>
      </c>
      <c r="B64" s="64"/>
      <c r="C64" s="65"/>
      <c r="D64" s="12">
        <f>D11+D27+D35+D47+D53+D56+D60+D63</f>
        <v>280</v>
      </c>
      <c r="E64" s="27">
        <f>E11+E27+E35+E47+E53+E56+E60+E63</f>
        <v>297</v>
      </c>
      <c r="F64" s="28">
        <f>F11+F27+F35+F47+F53+F56+F60+F63</f>
        <v>-17</v>
      </c>
      <c r="G64" s="27">
        <f>G11+G27+G35+G47+G53+G56+G60+G63</f>
        <v>283</v>
      </c>
      <c r="H64" s="39">
        <f>H11+H27+H35+H47+H53+H56+H60+H63</f>
        <v>-3</v>
      </c>
      <c r="I64" s="45"/>
    </row>
  </sheetData>
  <mergeCells count="23">
    <mergeCell ref="A53:C53"/>
    <mergeCell ref="C2:C3"/>
    <mergeCell ref="A2:B3"/>
    <mergeCell ref="A11:C11"/>
    <mergeCell ref="A1:I1"/>
    <mergeCell ref="A12:I12"/>
    <mergeCell ref="A28:I28"/>
    <mergeCell ref="A64:C64"/>
    <mergeCell ref="A57:I57"/>
    <mergeCell ref="A61:I61"/>
    <mergeCell ref="F2:F3"/>
    <mergeCell ref="I2:I3"/>
    <mergeCell ref="A4:I4"/>
    <mergeCell ref="H2:H3"/>
    <mergeCell ref="A60:C60"/>
    <mergeCell ref="A63:C63"/>
    <mergeCell ref="A56:C56"/>
    <mergeCell ref="A36:I36"/>
    <mergeCell ref="A48:I48"/>
    <mergeCell ref="A54:I54"/>
    <mergeCell ref="A27:C27"/>
    <mergeCell ref="A35:C35"/>
    <mergeCell ref="A47:C47"/>
  </mergeCells>
  <phoneticPr fontId="1"/>
  <pageMargins left="0.27" right="0.1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2014-10-27T10:30:42Z</cp:lastPrinted>
  <dcterms:created xsi:type="dcterms:W3CDTF">2013-04-01T11:01:19Z</dcterms:created>
  <dcterms:modified xsi:type="dcterms:W3CDTF">2014-10-27T10:32:41Z</dcterms:modified>
</cp:coreProperties>
</file>